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cefor2030com-my.sharepoint.com/personal/maryanne_cantwell_racefor2030_com_au/Documents/"/>
    </mc:Choice>
  </mc:AlternateContent>
  <xr:revisionPtr revIDLastSave="0" documentId="8_{5C233D76-D3CC-46B9-8209-6F7431F57A34}" xr6:coauthVersionLast="47" xr6:coauthVersionMax="47" xr10:uidLastSave="{00000000-0000-0000-0000-000000000000}"/>
  <bookViews>
    <workbookView xWindow="-108" yWindow="-108" windowWidth="23256" windowHeight="12456" xr2:uid="{ACB0BD3D-2B82-444D-8EDF-339199AEB4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E12" i="1" s="1"/>
  <c r="F12" i="1" l="1"/>
  <c r="G12" i="1"/>
  <c r="K12" i="1" s="1"/>
  <c r="D12" i="1"/>
  <c r="I12" i="1" s="1"/>
  <c r="L12" i="1" l="1"/>
  <c r="H12" i="1"/>
  <c r="M12" i="1" l="1"/>
  <c r="M13" i="1" s="1"/>
</calcChain>
</file>

<file path=xl/sharedStrings.xml><?xml version="1.0" encoding="utf-8"?>
<sst xmlns="http://schemas.openxmlformats.org/spreadsheetml/2006/main" count="42" uniqueCount="27">
  <si>
    <t>RACE for 2030 Leverage Calculator for Innovation Research and Development</t>
  </si>
  <si>
    <t xml:space="preserve"> </t>
  </si>
  <si>
    <t>Your annual R&amp;D innovation investment</t>
  </si>
  <si>
    <t>Start here</t>
  </si>
  <si>
    <r>
      <t xml:space="preserve">Your annual cash Investment
</t>
    </r>
    <r>
      <rPr>
        <sz val="9"/>
        <color theme="1"/>
        <rFont val="Calibri"/>
        <family val="2"/>
        <scheme val="minor"/>
      </rPr>
      <t>(invoiced quarterly)</t>
    </r>
  </si>
  <si>
    <t xml:space="preserve">Enter your annual cash R&amp;D investment and see what size innovation R&amp;D project you can do. </t>
  </si>
  <si>
    <r>
      <t xml:space="preserve">Number of Industry partners that 
co-invest with you </t>
    </r>
    <r>
      <rPr>
        <i/>
        <sz val="11"/>
        <color theme="1"/>
        <rFont val="FreightSans Pro Bold"/>
        <family val="3"/>
      </rPr>
      <t>( including you)</t>
    </r>
  </si>
  <si>
    <t>Change the variable terms of number of industry parnters and/or project length to see different options.</t>
  </si>
  <si>
    <t>Length Project (years)</t>
  </si>
  <si>
    <t>YOUR ANNUAL Industry Partner Contributions</t>
  </si>
  <si>
    <t>TOTAL Project Budget</t>
  </si>
  <si>
    <t>CASH</t>
  </si>
  <si>
    <t>IN-KIND</t>
  </si>
  <si>
    <t>Annual 75% Cash to project(s)</t>
  </si>
  <si>
    <t>Annual In-kind aim for project</t>
  </si>
  <si>
    <t>Total Project Industry CASH</t>
  </si>
  <si>
    <t>Total Project RACE Cash</t>
  </si>
  <si>
    <t>Total Project Research CASH</t>
  </si>
  <si>
    <t>Cash R&amp;D Project Budget</t>
  </si>
  <si>
    <t>Total In-kind Industry</t>
  </si>
  <si>
    <t>Total In-kind RACE</t>
  </si>
  <si>
    <t>Total In-kind Research</t>
  </si>
  <si>
    <t>In-kind Project Budget</t>
  </si>
  <si>
    <t>Total Project Budget</t>
  </si>
  <si>
    <t>Nil</t>
  </si>
  <si>
    <r>
      <rPr>
        <sz val="16"/>
        <color theme="0"/>
        <rFont val="FreightSans Pro Book"/>
        <family val="3"/>
      </rPr>
      <t>your leverage times your investment</t>
    </r>
    <r>
      <rPr>
        <sz val="16"/>
        <color theme="0"/>
        <rFont val="Calibri"/>
        <family val="2"/>
        <scheme val="minor"/>
      </rPr>
      <t xml:space="preserve"> </t>
    </r>
    <r>
      <rPr>
        <sz val="9"/>
        <color theme="0"/>
        <rFont val="Calibri (Body)"/>
      </rPr>
      <t>(Cash &amp; In-kind)</t>
    </r>
  </si>
  <si>
    <r>
      <rPr>
        <b/>
        <sz val="9"/>
        <color theme="1"/>
        <rFont val="FreightSans Pro Book"/>
        <family val="3"/>
      </rPr>
      <t>In-kind</t>
    </r>
    <r>
      <rPr>
        <sz val="9"/>
        <color theme="1"/>
        <rFont val="FreightSans Pro Book"/>
        <family val="3"/>
      </rPr>
      <t xml:space="preserve">  is reported at end of financial year.  In-kind is your staff's time and other resources such as your facilities, plant and equipment, data, materials, knowledge not publically available.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</si>
</sst>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_);\(&quot;$&quot;#,##0\)"/>
    <numFmt numFmtId="165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139F00"/>
      <name val="FreightSans Pro Book"/>
      <family val="3"/>
    </font>
    <font>
      <sz val="16"/>
      <color rgb="FF139F00"/>
      <name val="FreightSans Pro Bold"/>
      <family val="3"/>
    </font>
    <font>
      <sz val="14"/>
      <name val="FreightSans Pro Bold"/>
      <family val="3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FreightSans Pro Bold"/>
      <family val="3"/>
    </font>
    <font>
      <sz val="11"/>
      <color theme="1"/>
      <name val="FreightSans Pro Book"/>
      <family val="3"/>
    </font>
    <font>
      <sz val="11"/>
      <color theme="1"/>
      <name val="FreightSans Pro Bold"/>
      <family val="3"/>
    </font>
    <font>
      <b/>
      <sz val="11"/>
      <color theme="1"/>
      <name val="FreightSans Pro Bold"/>
      <family val="3"/>
    </font>
    <font>
      <i/>
      <sz val="11"/>
      <color theme="1"/>
      <name val="FreightSans Pro Bold"/>
      <family val="3"/>
    </font>
    <font>
      <sz val="11"/>
      <name val="FreightSans Pro Bold"/>
      <family val="3"/>
    </font>
    <font>
      <sz val="11"/>
      <name val="FreightSans Pro Book"/>
      <family val="3"/>
    </font>
    <font>
      <sz val="14"/>
      <color theme="0"/>
      <name val="FreightSans Pro Bold"/>
      <family val="3"/>
    </font>
    <font>
      <sz val="10"/>
      <color theme="1"/>
      <name val="FreightSans Pro Bold"/>
      <family val="3"/>
    </font>
    <font>
      <sz val="18"/>
      <color theme="0"/>
      <name val="FreightSans Pro Bold"/>
      <family val="3"/>
    </font>
    <font>
      <sz val="9"/>
      <color theme="1"/>
      <name val="FreightSans Pro Book"/>
      <family val="3"/>
    </font>
    <font>
      <sz val="16"/>
      <color theme="0"/>
      <name val="Calibri"/>
      <family val="3"/>
      <scheme val="minor"/>
    </font>
    <font>
      <sz val="16"/>
      <color theme="0"/>
      <name val="FreightSans Pro Book"/>
      <family val="3"/>
    </font>
    <font>
      <sz val="16"/>
      <color theme="0"/>
      <name val="Calibri"/>
      <family val="2"/>
      <scheme val="minor"/>
    </font>
    <font>
      <sz val="9"/>
      <color theme="0"/>
      <name val="Calibri (Body)"/>
    </font>
    <font>
      <sz val="16"/>
      <color theme="0"/>
      <name val="FreightSans Pro Bold"/>
      <family val="3"/>
    </font>
    <font>
      <b/>
      <sz val="9"/>
      <color theme="1"/>
      <name val="FreightSans Pro Book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BF24"/>
        <bgColor indexed="64"/>
      </patternFill>
    </fill>
    <fill>
      <patternFill patternType="solid">
        <fgColor rgb="FFE1FF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139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theme="0" tint="-0.24994659260841701"/>
      </bottom>
      <diagonal/>
    </border>
    <border>
      <left/>
      <right/>
      <top style="medium">
        <color indexed="64"/>
      </top>
      <bottom style="dotted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9" fillId="0" borderId="0" xfId="0" applyFont="1"/>
    <xf numFmtId="0" fontId="7" fillId="3" borderId="18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164" fontId="15" fillId="0" borderId="27" xfId="1" applyNumberFormat="1" applyFont="1" applyBorder="1" applyAlignment="1">
      <alignment horizontal="center" vertical="center" wrapText="1"/>
    </xf>
    <xf numFmtId="164" fontId="15" fillId="0" borderId="29" xfId="1" applyNumberFormat="1" applyFont="1" applyBorder="1" applyAlignment="1">
      <alignment horizontal="center" vertical="center" wrapText="1"/>
    </xf>
    <xf numFmtId="164" fontId="15" fillId="0" borderId="27" xfId="0" applyNumberFormat="1" applyFont="1" applyBorder="1" applyAlignment="1">
      <alignment horizontal="center" vertical="center"/>
    </xf>
    <xf numFmtId="164" fontId="15" fillId="0" borderId="29" xfId="0" applyNumberFormat="1" applyFont="1" applyBorder="1" applyAlignment="1">
      <alignment horizontal="center" vertical="center"/>
    </xf>
    <xf numFmtId="164" fontId="15" fillId="5" borderId="28" xfId="1" applyNumberFormat="1" applyFont="1" applyFill="1" applyBorder="1" applyAlignment="1">
      <alignment horizontal="center" vertical="center"/>
    </xf>
    <xf numFmtId="164" fontId="15" fillId="0" borderId="27" xfId="1" applyNumberFormat="1" applyFont="1" applyBorder="1" applyAlignment="1">
      <alignment horizontal="center" vertical="center"/>
    </xf>
    <xf numFmtId="164" fontId="15" fillId="2" borderId="29" xfId="1" applyNumberFormat="1" applyFont="1" applyFill="1" applyBorder="1" applyAlignment="1">
      <alignment horizontal="center" vertical="center"/>
    </xf>
    <xf numFmtId="164" fontId="15" fillId="0" borderId="29" xfId="1" applyNumberFormat="1" applyFont="1" applyBorder="1" applyAlignment="1">
      <alignment horizontal="center" vertical="center"/>
    </xf>
    <xf numFmtId="164" fontId="16" fillId="6" borderId="28" xfId="1" applyNumberFormat="1" applyFont="1" applyFill="1" applyBorder="1" applyAlignment="1">
      <alignment horizontal="center" vertical="center"/>
    </xf>
    <xf numFmtId="164" fontId="0" fillId="0" borderId="0" xfId="0" applyNumberFormat="1"/>
    <xf numFmtId="164" fontId="17" fillId="0" borderId="0" xfId="0" applyNumberFormat="1" applyFont="1" applyAlignment="1">
      <alignment horizontal="left" vertical="top"/>
    </xf>
    <xf numFmtId="164" fontId="8" fillId="0" borderId="0" xfId="0" applyNumberFormat="1" applyFont="1" applyAlignment="1">
      <alignment horizontal="center" vertical="top"/>
    </xf>
    <xf numFmtId="44" fontId="9" fillId="0" borderId="0" xfId="0" applyNumberFormat="1" applyFont="1"/>
    <xf numFmtId="9" fontId="15" fillId="0" borderId="0" xfId="2" applyFont="1" applyBorder="1"/>
    <xf numFmtId="165" fontId="22" fillId="3" borderId="31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0" xfId="0" quotePrefix="1"/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3" borderId="4" xfId="1" applyNumberFormat="1" applyFont="1" applyFill="1" applyBorder="1" applyAlignment="1" applyProtection="1">
      <alignment horizontal="center" vertical="center"/>
      <protection locked="0"/>
    </xf>
    <xf numFmtId="164" fontId="7" fillId="3" borderId="8" xfId="1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3" borderId="12" xfId="1" applyNumberFormat="1" applyFon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38103</xdr:colOff>
      <xdr:row>2</xdr:row>
      <xdr:rowOff>30480</xdr:rowOff>
    </xdr:from>
    <xdr:to>
      <xdr:col>8</xdr:col>
      <xdr:colOff>807723</xdr:colOff>
      <xdr:row>3</xdr:row>
      <xdr:rowOff>181923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AFCB84F1-2417-4975-A2CA-F94984262048}"/>
            </a:ext>
          </a:extLst>
        </xdr:cNvPr>
        <xdr:cNvSpPr/>
      </xdr:nvSpPr>
      <xdr:spPr>
        <a:xfrm rot="16200000">
          <a:off x="10603711" y="353852"/>
          <a:ext cx="349563" cy="769620"/>
        </a:xfrm>
        <a:prstGeom prst="downArrow">
          <a:avLst/>
        </a:prstGeom>
        <a:solidFill>
          <a:srgbClr val="FFBF24"/>
        </a:solidFill>
        <a:ln>
          <a:solidFill>
            <a:srgbClr val="FFBF2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FC777-0A9C-4522-B579-AB544AD860C4}">
  <dimension ref="A1:O22"/>
  <sheetViews>
    <sheetView tabSelected="1" workbookViewId="0">
      <selection activeCell="A7" sqref="A7"/>
    </sheetView>
  </sheetViews>
  <sheetFormatPr defaultColWidth="12.44140625" defaultRowHeight="14.4"/>
  <cols>
    <col min="3" max="4" width="13.88671875" customWidth="1"/>
    <col min="5" max="6" width="13.5546875" customWidth="1"/>
    <col min="7" max="7" width="12.77734375" customWidth="1"/>
    <col min="8" max="8" width="13.5546875" customWidth="1"/>
    <col min="10" max="10" width="6.88671875" customWidth="1"/>
    <col min="12" max="12" width="14.44140625" customWidth="1"/>
    <col min="13" max="13" width="21.109375" customWidth="1"/>
  </cols>
  <sheetData>
    <row r="1" spans="1:15" ht="28.8">
      <c r="A1" s="1" t="s">
        <v>0</v>
      </c>
    </row>
    <row r="2" spans="1:15" ht="22.2" thickBot="1">
      <c r="C2" s="2" t="s">
        <v>1</v>
      </c>
    </row>
    <row r="3" spans="1:15" ht="16.05" customHeight="1">
      <c r="C3" s="55" t="s">
        <v>2</v>
      </c>
      <c r="D3" s="55"/>
      <c r="E3" s="55"/>
      <c r="F3" s="55"/>
      <c r="G3" s="56"/>
      <c r="H3" s="57" t="s">
        <v>3</v>
      </c>
      <c r="J3" s="58" t="s">
        <v>4</v>
      </c>
      <c r="K3" s="59"/>
      <c r="L3" s="60"/>
      <c r="M3" s="64">
        <v>100000</v>
      </c>
    </row>
    <row r="4" spans="1:15" ht="15" thickBot="1">
      <c r="C4" s="55"/>
      <c r="D4" s="55"/>
      <c r="E4" s="55"/>
      <c r="F4" s="55"/>
      <c r="G4" s="56"/>
      <c r="H4" s="57"/>
      <c r="J4" s="61"/>
      <c r="K4" s="62"/>
      <c r="L4" s="63"/>
      <c r="M4" s="65"/>
    </row>
    <row r="5" spans="1:15" ht="14.4" customHeight="1">
      <c r="C5" s="3" t="s">
        <v>5</v>
      </c>
      <c r="D5" s="4"/>
      <c r="E5" s="4"/>
      <c r="F5" s="4"/>
      <c r="G5" s="4"/>
      <c r="H5" s="4"/>
      <c r="I5" s="4"/>
      <c r="J5" s="66" t="s">
        <v>6</v>
      </c>
      <c r="K5" s="67"/>
      <c r="L5" s="68"/>
      <c r="M5" s="72">
        <v>3</v>
      </c>
    </row>
    <row r="6" spans="1:15" ht="15" thickBot="1">
      <c r="C6" s="3" t="s">
        <v>7</v>
      </c>
      <c r="D6" s="4"/>
      <c r="E6" s="4"/>
      <c r="F6" s="4"/>
      <c r="G6" s="4"/>
      <c r="H6" s="4"/>
      <c r="I6" s="4"/>
      <c r="J6" s="69"/>
      <c r="K6" s="70"/>
      <c r="L6" s="71"/>
      <c r="M6" s="72"/>
    </row>
    <row r="7" spans="1:15" ht="22.2" thickBot="1">
      <c r="D7" s="4"/>
      <c r="E7" s="4"/>
      <c r="F7" s="4"/>
      <c r="G7" s="4"/>
      <c r="H7" s="4"/>
      <c r="I7" s="4"/>
      <c r="J7" s="38" t="s">
        <v>8</v>
      </c>
      <c r="K7" s="39"/>
      <c r="L7" s="40"/>
      <c r="M7" s="5">
        <v>3</v>
      </c>
    </row>
    <row r="8" spans="1:15" ht="15" thickBot="1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5" ht="15" thickBot="1">
      <c r="C9" s="41" t="s">
        <v>9</v>
      </c>
      <c r="D9" s="42"/>
      <c r="E9" s="43" t="s">
        <v>10</v>
      </c>
      <c r="F9" s="44"/>
      <c r="G9" s="44"/>
      <c r="H9" s="44"/>
      <c r="I9" s="44"/>
      <c r="J9" s="44"/>
      <c r="K9" s="44"/>
      <c r="L9" s="44"/>
      <c r="M9" s="45"/>
    </row>
    <row r="10" spans="1:15" ht="13.95" customHeight="1">
      <c r="C10" s="7"/>
      <c r="D10" s="8"/>
      <c r="E10" s="46" t="s">
        <v>11</v>
      </c>
      <c r="F10" s="47"/>
      <c r="G10" s="47"/>
      <c r="H10" s="48"/>
      <c r="I10" s="49" t="s">
        <v>12</v>
      </c>
      <c r="J10" s="50"/>
      <c r="K10" s="50"/>
      <c r="L10" s="51"/>
      <c r="M10" s="9"/>
    </row>
    <row r="11" spans="1:15" ht="43.8" thickBot="1">
      <c r="C11" s="10" t="s">
        <v>13</v>
      </c>
      <c r="D11" s="11" t="s">
        <v>14</v>
      </c>
      <c r="E11" s="10" t="s">
        <v>15</v>
      </c>
      <c r="F11" s="12" t="s">
        <v>16</v>
      </c>
      <c r="G11" s="12" t="s">
        <v>17</v>
      </c>
      <c r="H11" s="13" t="s">
        <v>18</v>
      </c>
      <c r="I11" s="10" t="s">
        <v>19</v>
      </c>
      <c r="J11" s="14" t="s">
        <v>20</v>
      </c>
      <c r="K11" s="12" t="s">
        <v>21</v>
      </c>
      <c r="L11" s="13" t="s">
        <v>22</v>
      </c>
      <c r="M11" s="15" t="s">
        <v>23</v>
      </c>
    </row>
    <row r="12" spans="1:15" ht="24.6" thickBot="1">
      <c r="C12" s="16">
        <f>0.75*M3</f>
        <v>75000</v>
      </c>
      <c r="D12" s="17">
        <f>C12*2</f>
        <v>150000</v>
      </c>
      <c r="E12" s="18">
        <f>C12*M5*M7</f>
        <v>675000</v>
      </c>
      <c r="F12" s="19">
        <f>E12</f>
        <v>675000</v>
      </c>
      <c r="G12" s="19">
        <f>0.5*E12</f>
        <v>337500</v>
      </c>
      <c r="H12" s="20">
        <f>SUM(E12:G12)</f>
        <v>1687500</v>
      </c>
      <c r="I12" s="21">
        <f>D12*M5*M7</f>
        <v>1350000</v>
      </c>
      <c r="J12" s="22" t="s">
        <v>24</v>
      </c>
      <c r="K12" s="23">
        <f>G12*6</f>
        <v>2025000</v>
      </c>
      <c r="L12" s="20">
        <f>SUM(I12:K12)</f>
        <v>3375000</v>
      </c>
      <c r="M12" s="24">
        <f>L12+H12</f>
        <v>5062500</v>
      </c>
      <c r="O12" s="25" t="s">
        <v>1</v>
      </c>
    </row>
    <row r="13" spans="1:15" ht="40.200000000000003" customHeight="1" thickBot="1">
      <c r="B13" s="4"/>
      <c r="C13" s="26" t="s">
        <v>1</v>
      </c>
      <c r="D13" s="27" t="s">
        <v>1</v>
      </c>
      <c r="E13" s="28"/>
      <c r="F13" s="4"/>
      <c r="G13" s="4"/>
      <c r="H13" s="29"/>
      <c r="I13" s="52" t="s">
        <v>25</v>
      </c>
      <c r="J13" s="53"/>
      <c r="K13" s="53"/>
      <c r="L13" s="54"/>
      <c r="M13" s="30">
        <f>+M12/(SUM(C12:D12)*M7)</f>
        <v>7.5</v>
      </c>
      <c r="O13" s="25" t="s">
        <v>1</v>
      </c>
    </row>
    <row r="14" spans="1:15" ht="39.6" customHeight="1">
      <c r="B14" s="4"/>
      <c r="D14" s="4"/>
      <c r="E14" s="28"/>
      <c r="F14" s="4"/>
      <c r="G14" s="4"/>
      <c r="H14" s="29"/>
      <c r="I14" s="33" t="s">
        <v>26</v>
      </c>
      <c r="J14" s="34"/>
      <c r="K14" s="34"/>
      <c r="L14" s="35"/>
      <c r="M14" s="31"/>
      <c r="O14" t="s">
        <v>1</v>
      </c>
    </row>
    <row r="15" spans="1:15">
      <c r="C15" t="s">
        <v>1</v>
      </c>
      <c r="I15" s="36" t="s">
        <v>1</v>
      </c>
      <c r="J15" s="37"/>
      <c r="K15" s="37"/>
      <c r="L15" s="37"/>
      <c r="M15" s="37"/>
      <c r="O15" t="s">
        <v>1</v>
      </c>
    </row>
    <row r="16" spans="1:15">
      <c r="C16" t="s">
        <v>1</v>
      </c>
    </row>
    <row r="17" spans="3:3">
      <c r="C17" t="s">
        <v>1</v>
      </c>
    </row>
    <row r="18" spans="3:3">
      <c r="C18" s="32" t="s">
        <v>1</v>
      </c>
    </row>
    <row r="19" spans="3:3">
      <c r="C19" s="32" t="s">
        <v>1</v>
      </c>
    </row>
    <row r="20" spans="3:3">
      <c r="C20" s="32" t="s">
        <v>1</v>
      </c>
    </row>
    <row r="21" spans="3:3">
      <c r="C21" s="32" t="s">
        <v>1</v>
      </c>
    </row>
    <row r="22" spans="3:3">
      <c r="C22" s="32" t="s">
        <v>1</v>
      </c>
    </row>
  </sheetData>
  <sheetProtection algorithmName="SHA-512" hashValue="H/PkyHxChrw+nVHe9aw2EXX83rf3IOXoNN7fwa8l9lgL1tCYKDxF5kXtoF+sFz96jdKUpGYSy0Mvdgocbo3/BQ==" saltValue="ShS7WIH4lblUQLs7a0W2QQ==" spinCount="100000" sheet="1" objects="1" scenarios="1"/>
  <mergeCells count="15">
    <mergeCell ref="J5:L6"/>
    <mergeCell ref="M5:M6"/>
    <mergeCell ref="C3:F4"/>
    <mergeCell ref="G3:G4"/>
    <mergeCell ref="H3:H4"/>
    <mergeCell ref="J3:L4"/>
    <mergeCell ref="M3:M4"/>
    <mergeCell ref="I14:L14"/>
    <mergeCell ref="I15:M15"/>
    <mergeCell ref="J7:L7"/>
    <mergeCell ref="C9:D9"/>
    <mergeCell ref="E9:M9"/>
    <mergeCell ref="E10:H10"/>
    <mergeCell ref="I10:L10"/>
    <mergeCell ref="I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Maryanne Cantwell</dc:creator>
  <cp:lastModifiedBy>Maryanne Cantwell</cp:lastModifiedBy>
  <dcterms:created xsi:type="dcterms:W3CDTF">2023-10-16T07:02:05Z</dcterms:created>
  <dcterms:modified xsi:type="dcterms:W3CDTF">2023-10-17T00:31:12Z</dcterms:modified>
</cp:coreProperties>
</file>