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efor2030com.sharepoint.com/sites/SharePoint/Shared Documents/05. Partnership/5.E Partner Processes/0 FY24 BD processes MA JJ/"/>
    </mc:Choice>
  </mc:AlternateContent>
  <xr:revisionPtr revIDLastSave="11" documentId="8_{68F10552-272F-4412-8AB9-38F36BD4D6EF}" xr6:coauthVersionLast="47" xr6:coauthVersionMax="47" xr10:uidLastSave="{D680B184-513D-45EF-97D7-507A9BE41766}"/>
  <bookViews>
    <workbookView xWindow="-108" yWindow="-108" windowWidth="23256" windowHeight="12456" xr2:uid="{37B104EE-0BBF-F646-8DF9-F7C4999C4F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 s="1"/>
  <c r="I15" i="1" s="1"/>
  <c r="E15" i="1" l="1"/>
  <c r="F15" i="1" l="1"/>
  <c r="G15" i="1"/>
  <c r="K15" i="1" s="1"/>
  <c r="L15" i="1" s="1"/>
  <c r="H15" i="1" l="1"/>
  <c r="M15" i="1" s="1"/>
  <c r="M16" i="1" s="1"/>
</calcChain>
</file>

<file path=xl/sharedStrings.xml><?xml version="1.0" encoding="utf-8"?>
<sst xmlns="http://schemas.openxmlformats.org/spreadsheetml/2006/main" count="28" uniqueCount="27">
  <si>
    <t>Total Project Budget</t>
  </si>
  <si>
    <t>In-kind Project Budget</t>
  </si>
  <si>
    <t>Cash R&amp;D Project Budget</t>
  </si>
  <si>
    <t xml:space="preserve"> </t>
  </si>
  <si>
    <t>Length Project (years)</t>
  </si>
  <si>
    <t>Change the variable terms of number of industry parnters and/or project length to see different options.</t>
  </si>
  <si>
    <t xml:space="preserve">Enter your annual cash R&amp;D investment and see what size R&amp;D project you can do. </t>
  </si>
  <si>
    <t>Your annual R&amp;D innovation investment</t>
  </si>
  <si>
    <t>Start here</t>
  </si>
  <si>
    <t>Total Project Industry CASH</t>
  </si>
  <si>
    <t>Total Project RACE Cash</t>
  </si>
  <si>
    <t>Total Project Research CASH</t>
  </si>
  <si>
    <t>Annual 75% Cash to project(s)</t>
  </si>
  <si>
    <t>Annual In-kind aim for project</t>
  </si>
  <si>
    <t>TOTAL Project Budget</t>
  </si>
  <si>
    <t>Total In-kind Industry</t>
  </si>
  <si>
    <t>Total In-kind Research</t>
  </si>
  <si>
    <t>Total In-kind RACE</t>
  </si>
  <si>
    <t>Nil</t>
  </si>
  <si>
    <t>CASH</t>
  </si>
  <si>
    <t>IN-KIND</t>
  </si>
  <si>
    <t>RACE for 2030 leverage calculator for innovation research and development</t>
  </si>
  <si>
    <r>
      <t xml:space="preserve">Your annual cash investment
</t>
    </r>
    <r>
      <rPr>
        <sz val="9"/>
        <color theme="1"/>
        <rFont val="Calibri  "/>
      </rPr>
      <t>(invoiced quarterly)</t>
    </r>
  </si>
  <si>
    <r>
      <t xml:space="preserve">Number of Industry partners that co-invest with you </t>
    </r>
    <r>
      <rPr>
        <sz val="11"/>
        <color theme="1"/>
        <rFont val="Calibri  "/>
      </rPr>
      <t>(including you)</t>
    </r>
  </si>
  <si>
    <t>YOUR ANNUAL Industry Partner Contributions</t>
  </si>
  <si>
    <r>
      <rPr>
        <sz val="14"/>
        <color theme="0"/>
        <rFont val="Calibri  "/>
      </rPr>
      <t>your leverage times your investment</t>
    </r>
    <r>
      <rPr>
        <b/>
        <sz val="14"/>
        <color theme="0"/>
        <rFont val="Calibri  "/>
      </rPr>
      <t xml:space="preserve">
</t>
    </r>
    <r>
      <rPr>
        <b/>
        <sz val="16"/>
        <color theme="0"/>
        <rFont val="Calibri  "/>
      </rPr>
      <t xml:space="preserve"> </t>
    </r>
    <r>
      <rPr>
        <b/>
        <sz val="9"/>
        <color theme="0"/>
        <rFont val="Calibri  "/>
      </rPr>
      <t>(Cash &amp; In-kind)</t>
    </r>
  </si>
  <si>
    <r>
      <rPr>
        <b/>
        <sz val="9"/>
        <color theme="1"/>
        <rFont val="Calibri  "/>
      </rPr>
      <t>In-kind</t>
    </r>
    <r>
      <rPr>
        <sz val="9"/>
        <color theme="1"/>
        <rFont val="Calibri  "/>
      </rPr>
      <t xml:space="preserve"> is reported at end of financial year. In-kind is your staff's time and other resources such as facilities, plant and equipment, data, materials, knowledge not publically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</si>
</sst>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-&quot;$&quot;* #,##0_-;\-&quot;$&quot;* #,##0_-;_-&quot;$&quot;* &quot;-&quot;??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 "/>
    </font>
    <font>
      <sz val="22"/>
      <color rgb="FF139F00"/>
      <name val="Calibri  "/>
    </font>
    <font>
      <b/>
      <sz val="12"/>
      <color theme="1"/>
      <name val="Calibri  "/>
    </font>
    <font>
      <sz val="11"/>
      <color theme="1"/>
      <name val="Calibri  "/>
    </font>
    <font>
      <b/>
      <sz val="11"/>
      <color theme="1"/>
      <name val="Calibri  "/>
    </font>
    <font>
      <sz val="11"/>
      <name val="Calibri  "/>
    </font>
    <font>
      <sz val="14"/>
      <color theme="0"/>
      <name val="Calibri  "/>
    </font>
    <font>
      <sz val="10"/>
      <color theme="1"/>
      <name val="Calibri  "/>
    </font>
    <font>
      <sz val="9"/>
      <color theme="1"/>
      <name val="Calibri  "/>
    </font>
    <font>
      <b/>
      <sz val="9"/>
      <color theme="1"/>
      <name val="Calibri  "/>
    </font>
    <font>
      <b/>
      <sz val="14"/>
      <color theme="0"/>
      <name val="Calibri  "/>
    </font>
    <font>
      <b/>
      <sz val="18"/>
      <color theme="0"/>
      <name val="Calibri  "/>
    </font>
    <font>
      <b/>
      <sz val="16"/>
      <color rgb="FF139F00"/>
      <name val="Calibri  "/>
    </font>
    <font>
      <b/>
      <sz val="11"/>
      <name val="Calibri  "/>
    </font>
    <font>
      <sz val="16"/>
      <color theme="0"/>
      <name val="Calibri  "/>
    </font>
    <font>
      <b/>
      <sz val="16"/>
      <color theme="0"/>
      <name val="Calibri  "/>
    </font>
    <font>
      <b/>
      <sz val="9"/>
      <color theme="0"/>
      <name val="Calibri  "/>
    </font>
    <font>
      <b/>
      <sz val="14"/>
      <name val="Calibri  "/>
    </font>
    <font>
      <sz val="10"/>
      <name val="Calibri  "/>
    </font>
  </fonts>
  <fills count="7">
    <fill>
      <patternFill patternType="none"/>
    </fill>
    <fill>
      <patternFill patternType="gray125"/>
    </fill>
    <fill>
      <patternFill patternType="solid">
        <fgColor rgb="FF139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FF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0" xfId="0" applyFont="1"/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6" fontId="9" fillId="0" borderId="12" xfId="1" applyNumberFormat="1" applyFont="1" applyBorder="1" applyAlignment="1">
      <alignment horizontal="center" vertical="center" wrapText="1"/>
    </xf>
    <xf numFmtId="166" fontId="9" fillId="0" borderId="0" xfId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3" borderId="10" xfId="1" applyNumberFormat="1" applyFont="1" applyFill="1" applyBorder="1"/>
    <xf numFmtId="166" fontId="9" fillId="0" borderId="11" xfId="1" applyNumberFormat="1" applyFont="1" applyBorder="1"/>
    <xf numFmtId="166" fontId="9" fillId="0" borderId="1" xfId="1" applyNumberFormat="1" applyFont="1" applyBorder="1"/>
    <xf numFmtId="166" fontId="9" fillId="0" borderId="9" xfId="1" applyNumberFormat="1" applyFont="1" applyBorder="1"/>
    <xf numFmtId="164" fontId="9" fillId="0" borderId="8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44" fontId="5" fillId="0" borderId="0" xfId="0" applyNumberFormat="1" applyFont="1"/>
    <xf numFmtId="9" fontId="9" fillId="0" borderId="0" xfId="2" applyFont="1" applyBorder="1"/>
    <xf numFmtId="0" fontId="10" fillId="0" borderId="1" xfId="0" applyFont="1" applyBorder="1" applyAlignment="1">
      <alignment horizontal="center" vertical="center" wrapText="1"/>
    </xf>
    <xf numFmtId="164" fontId="13" fillId="6" borderId="24" xfId="1" applyNumberFormat="1" applyFont="1" applyFill="1" applyBorder="1" applyAlignment="1" applyProtection="1">
      <alignment horizontal="center" vertical="center"/>
      <protection locked="0"/>
    </xf>
    <xf numFmtId="164" fontId="13" fillId="6" borderId="16" xfId="1" applyNumberFormat="1" applyFont="1" applyFill="1" applyBorder="1" applyAlignment="1" applyProtection="1">
      <alignment horizontal="center" vertical="center"/>
      <protection locked="0"/>
    </xf>
    <xf numFmtId="0" fontId="13" fillId="6" borderId="17" xfId="1" applyNumberFormat="1" applyFont="1" applyFill="1" applyBorder="1" applyAlignment="1" applyProtection="1">
      <alignment horizontal="center" vertical="center"/>
      <protection locked="0"/>
    </xf>
    <xf numFmtId="0" fontId="13" fillId="6" borderId="16" xfId="1" applyNumberFormat="1" applyFont="1" applyFill="1" applyBorder="1" applyAlignment="1" applyProtection="1">
      <alignment horizontal="center" vertical="center"/>
      <protection locked="0"/>
    </xf>
    <xf numFmtId="166" fontId="9" fillId="0" borderId="1" xfId="1" applyNumberFormat="1" applyFont="1" applyFill="1" applyBorder="1"/>
    <xf numFmtId="164" fontId="9" fillId="0" borderId="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164" fontId="16" fillId="2" borderId="6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3" fontId="12" fillId="6" borderId="2" xfId="3" applyFont="1" applyFill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39F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3</xdr:row>
      <xdr:rowOff>38095</xdr:rowOff>
    </xdr:from>
    <xdr:to>
      <xdr:col>8</xdr:col>
      <xdr:colOff>800100</xdr:colOff>
      <xdr:row>4</xdr:row>
      <xdr:rowOff>220020</xdr:rowOff>
    </xdr:to>
    <xdr:sp macro="" textlink="">
      <xdr:nvSpPr>
        <xdr:cNvPr id="3" name="Arrow: Down 1">
          <a:extLst>
            <a:ext uri="{FF2B5EF4-FFF2-40B4-BE49-F238E27FC236}">
              <a16:creationId xmlns:a16="http://schemas.microsoft.com/office/drawing/2014/main" id="{CB1E4855-A474-2A4A-B9FB-0F0EB3A92244}"/>
            </a:ext>
          </a:extLst>
        </xdr:cNvPr>
        <xdr:cNvSpPr/>
      </xdr:nvSpPr>
      <xdr:spPr>
        <a:xfrm rot="16200000">
          <a:off x="10596087" y="597688"/>
          <a:ext cx="380045" cy="739140"/>
        </a:xfrm>
        <a:prstGeom prst="downArrow">
          <a:avLst/>
        </a:prstGeom>
        <a:solidFill>
          <a:srgbClr val="FFBF24"/>
        </a:solidFill>
        <a:ln>
          <a:solidFill>
            <a:srgbClr val="FFBF2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0</xdr:col>
      <xdr:colOff>1</xdr:colOff>
      <xdr:row>2</xdr:row>
      <xdr:rowOff>144780</xdr:rowOff>
    </xdr:from>
    <xdr:to>
      <xdr:col>1</xdr:col>
      <xdr:colOff>371128</xdr:colOff>
      <xdr:row>6</xdr:row>
      <xdr:rowOff>11340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146228-2532-ECC4-178A-32BC5BB3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85800"/>
          <a:ext cx="1224567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778E-43CB-7640-8A0A-B8B39DD27048}">
  <dimension ref="A1:M17"/>
  <sheetViews>
    <sheetView showGridLines="0" tabSelected="1" workbookViewId="0">
      <selection activeCell="M6" sqref="M6:M7"/>
    </sheetView>
  </sheetViews>
  <sheetFormatPr defaultColWidth="11.19921875" defaultRowHeight="15"/>
  <cols>
    <col min="1" max="2" width="11.19921875" style="1"/>
    <col min="3" max="4" width="12.5" style="1" customWidth="1"/>
    <col min="5" max="6" width="12.19921875" style="1" customWidth="1"/>
    <col min="7" max="7" width="11.5" style="1" customWidth="1"/>
    <col min="8" max="8" width="12.19921875" style="1" customWidth="1"/>
    <col min="9" max="9" width="11.19921875" style="1"/>
    <col min="10" max="10" width="6.19921875" style="1" customWidth="1"/>
    <col min="11" max="11" width="11.19921875" style="1"/>
    <col min="12" max="12" width="13" style="1" customWidth="1"/>
    <col min="13" max="13" width="19" style="1" customWidth="1"/>
    <col min="14" max="16384" width="11.19921875" style="1"/>
  </cols>
  <sheetData>
    <row r="1" spans="1:13" ht="27.6">
      <c r="A1" s="2" t="s">
        <v>21</v>
      </c>
    </row>
    <row r="3" spans="1:13" ht="15.6" thickBot="1"/>
    <row r="4" spans="1:13" ht="16.05" customHeight="1">
      <c r="C4" s="56" t="s">
        <v>7</v>
      </c>
      <c r="D4" s="56"/>
      <c r="E4" s="56"/>
      <c r="F4" s="56"/>
      <c r="G4" s="56"/>
      <c r="H4" s="64" t="s">
        <v>8</v>
      </c>
      <c r="J4" s="3" t="s">
        <v>22</v>
      </c>
      <c r="K4" s="4"/>
      <c r="L4" s="5"/>
      <c r="M4" s="50">
        <v>100000</v>
      </c>
    </row>
    <row r="5" spans="1:13" ht="18" customHeight="1" thickBot="1">
      <c r="C5" s="56"/>
      <c r="D5" s="56"/>
      <c r="E5" s="56"/>
      <c r="F5" s="56"/>
      <c r="G5" s="56"/>
      <c r="H5" s="64"/>
      <c r="J5" s="6"/>
      <c r="K5" s="7"/>
      <c r="L5" s="8"/>
      <c r="M5" s="51"/>
    </row>
    <row r="6" spans="1:13" ht="18" customHeight="1">
      <c r="C6" s="57" t="s">
        <v>6</v>
      </c>
      <c r="D6" s="57"/>
      <c r="E6" s="57"/>
      <c r="F6" s="57"/>
      <c r="G6" s="57"/>
      <c r="H6" s="57"/>
      <c r="I6" s="9"/>
      <c r="J6" s="10" t="s">
        <v>23</v>
      </c>
      <c r="K6" s="11"/>
      <c r="L6" s="12"/>
      <c r="M6" s="52">
        <v>3</v>
      </c>
    </row>
    <row r="7" spans="1:13" ht="13.2" customHeight="1" thickBot="1">
      <c r="C7" s="57"/>
      <c r="D7" s="57"/>
      <c r="E7" s="57"/>
      <c r="F7" s="57"/>
      <c r="G7" s="57"/>
      <c r="H7" s="57"/>
      <c r="I7" s="9"/>
      <c r="J7" s="13"/>
      <c r="K7" s="14"/>
      <c r="L7" s="15"/>
      <c r="M7" s="53"/>
    </row>
    <row r="8" spans="1:13" ht="18.600000000000001" customHeight="1">
      <c r="C8" s="57" t="s">
        <v>5</v>
      </c>
      <c r="D8" s="57"/>
      <c r="E8" s="57"/>
      <c r="F8" s="57"/>
      <c r="G8" s="57"/>
      <c r="H8" s="57"/>
      <c r="I8" s="58"/>
      <c r="J8" s="10" t="s">
        <v>4</v>
      </c>
      <c r="K8" s="11"/>
      <c r="L8" s="12"/>
      <c r="M8" s="52">
        <v>3</v>
      </c>
    </row>
    <row r="9" spans="1:13" ht="13.2" customHeight="1" thickBot="1">
      <c r="A9" s="9"/>
      <c r="B9" s="16"/>
      <c r="C9" s="57"/>
      <c r="D9" s="57"/>
      <c r="E9" s="57"/>
      <c r="F9" s="57"/>
      <c r="G9" s="57"/>
      <c r="H9" s="57"/>
      <c r="I9" s="58"/>
      <c r="J9" s="17"/>
      <c r="K9" s="18"/>
      <c r="L9" s="19"/>
      <c r="M9" s="53"/>
    </row>
    <row r="10" spans="1:13" ht="15.6" thickBot="1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3" ht="34.049999999999997" customHeight="1" thickBot="1">
      <c r="C11" s="59" t="s">
        <v>24</v>
      </c>
      <c r="D11" s="60"/>
      <c r="E11" s="61" t="s">
        <v>14</v>
      </c>
      <c r="F11" s="62"/>
      <c r="G11" s="62"/>
      <c r="H11" s="62"/>
      <c r="I11" s="62"/>
      <c r="J11" s="62"/>
      <c r="K11" s="62"/>
      <c r="L11" s="62"/>
      <c r="M11" s="63"/>
    </row>
    <row r="12" spans="1:13" ht="13.95" customHeight="1">
      <c r="C12" s="20"/>
      <c r="D12" s="21"/>
      <c r="E12" s="22" t="s">
        <v>19</v>
      </c>
      <c r="F12" s="23"/>
      <c r="G12" s="23"/>
      <c r="H12" s="24"/>
      <c r="I12" s="25" t="s">
        <v>20</v>
      </c>
      <c r="J12" s="26"/>
      <c r="K12" s="26"/>
      <c r="L12" s="27"/>
      <c r="M12" s="28"/>
    </row>
    <row r="13" spans="1:13" ht="40.200000000000003" thickBot="1">
      <c r="C13" s="69" t="s">
        <v>12</v>
      </c>
      <c r="D13" s="70" t="s">
        <v>13</v>
      </c>
      <c r="E13" s="69" t="s">
        <v>9</v>
      </c>
      <c r="F13" s="71" t="s">
        <v>10</v>
      </c>
      <c r="G13" s="71" t="s">
        <v>11</v>
      </c>
      <c r="H13" s="72" t="s">
        <v>2</v>
      </c>
      <c r="I13" s="69" t="s">
        <v>15</v>
      </c>
      <c r="J13" s="73" t="s">
        <v>17</v>
      </c>
      <c r="K13" s="71" t="s">
        <v>16</v>
      </c>
      <c r="L13" s="72" t="s">
        <v>1</v>
      </c>
      <c r="M13" s="29" t="s">
        <v>0</v>
      </c>
    </row>
    <row r="14" spans="1:13">
      <c r="C14" s="30"/>
      <c r="D14" s="31"/>
      <c r="E14" s="32"/>
      <c r="F14" s="33"/>
      <c r="G14" s="33"/>
      <c r="H14" s="34"/>
      <c r="I14" s="35"/>
      <c r="J14" s="54"/>
      <c r="K14" s="36"/>
      <c r="L14" s="34"/>
      <c r="M14" s="37"/>
    </row>
    <row r="15" spans="1:13" ht="28.05" customHeight="1" thickBot="1">
      <c r="C15" s="38">
        <f>0.75*M4</f>
        <v>75000</v>
      </c>
      <c r="D15" s="39">
        <f>C15*2</f>
        <v>150000</v>
      </c>
      <c r="E15" s="40">
        <f>C15*M6*M8</f>
        <v>675000</v>
      </c>
      <c r="F15" s="41">
        <f>E15</f>
        <v>675000</v>
      </c>
      <c r="G15" s="41">
        <f>0.5*E15</f>
        <v>337500</v>
      </c>
      <c r="H15" s="42">
        <f>SUM(E15:G15)</f>
        <v>1687500</v>
      </c>
      <c r="I15" s="43">
        <f>D15*M6*M8</f>
        <v>1350000</v>
      </c>
      <c r="J15" s="55" t="s">
        <v>18</v>
      </c>
      <c r="K15" s="44">
        <f>G15*6</f>
        <v>2025000</v>
      </c>
      <c r="L15" s="42">
        <f>SUM(I15:K15)</f>
        <v>3375000</v>
      </c>
      <c r="M15" s="68">
        <f>L15+H15</f>
        <v>5062500</v>
      </c>
    </row>
    <row r="16" spans="1:13" ht="46.95" customHeight="1" thickBot="1">
      <c r="B16" s="9"/>
      <c r="C16" s="45" t="s">
        <v>3</v>
      </c>
      <c r="D16" s="46" t="s">
        <v>3</v>
      </c>
      <c r="E16" s="47"/>
      <c r="F16" s="9"/>
      <c r="G16" s="9"/>
      <c r="H16" s="48"/>
      <c r="I16" s="65" t="s">
        <v>25</v>
      </c>
      <c r="J16" s="66"/>
      <c r="K16" s="66"/>
      <c r="L16" s="67"/>
      <c r="M16" s="74">
        <f>M15/(M4+D15)/M6</f>
        <v>6.75</v>
      </c>
    </row>
    <row r="17" spans="2:13" ht="34.049999999999997" customHeight="1">
      <c r="B17" s="9"/>
      <c r="D17" s="9"/>
      <c r="E17" s="47"/>
      <c r="F17" s="9"/>
      <c r="G17" s="9"/>
      <c r="H17" s="48"/>
      <c r="I17" s="49" t="s">
        <v>26</v>
      </c>
      <c r="J17" s="49"/>
      <c r="K17" s="49"/>
      <c r="L17" s="49"/>
      <c r="M17" s="49"/>
    </row>
  </sheetData>
  <sheetProtection algorithmName="SHA-512" hashValue="pAhS8nIJ3XYb4fFe25KVKGPatXrpBSkHdd5/PY5b4luW1doyHjVFZBaVix1pfu83/wCh3BFNCn4fg7e4gPuEfg==" saltValue="7AGx5E6TAAJf+lnm3arWWQ==" spinCount="100000" sheet="1" objects="1" scenarios="1"/>
  <mergeCells count="16">
    <mergeCell ref="C11:D11"/>
    <mergeCell ref="E11:M11"/>
    <mergeCell ref="M4:M5"/>
    <mergeCell ref="M6:M7"/>
    <mergeCell ref="M8:M9"/>
    <mergeCell ref="J8:L9"/>
    <mergeCell ref="H4:H5"/>
    <mergeCell ref="C4:G5"/>
    <mergeCell ref="C6:H7"/>
    <mergeCell ref="C8:I9"/>
    <mergeCell ref="I17:M17"/>
    <mergeCell ref="J4:L5"/>
    <mergeCell ref="I16:L16"/>
    <mergeCell ref="J6:L7"/>
    <mergeCell ref="E12:H12"/>
    <mergeCell ref="I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Seamas M Kenny</dc:creator>
  <cp:lastModifiedBy>Maryanne Cantwell</cp:lastModifiedBy>
  <dcterms:created xsi:type="dcterms:W3CDTF">2023-10-09T23:35:19Z</dcterms:created>
  <dcterms:modified xsi:type="dcterms:W3CDTF">2023-10-20T04:05:59Z</dcterms:modified>
</cp:coreProperties>
</file>